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Documents\economic\BlogPosts\BusinessSpectator\201603\"/>
    </mc:Choice>
  </mc:AlternateContent>
  <bookViews>
    <workbookView xWindow="0" yWindow="0" windowWidth="37470" windowHeight="18195"/>
  </bookViews>
  <sheets>
    <sheet name="Debt Ratio Stabilises" sheetId="3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3" l="1"/>
  <c r="B12" i="3"/>
  <c r="C10" i="3"/>
  <c r="D10" i="3" s="1"/>
  <c r="C9" i="3"/>
  <c r="C8" i="3"/>
  <c r="D8" i="3" s="1"/>
  <c r="E8" i="3" s="1"/>
  <c r="F8" i="3" s="1"/>
  <c r="G8" i="3" s="1"/>
  <c r="B5" i="3"/>
  <c r="C12" i="3" l="1"/>
  <c r="D9" i="3"/>
  <c r="D12" i="3" s="1"/>
  <c r="E10" i="3"/>
  <c r="C11" i="3"/>
  <c r="C13" i="3" s="1"/>
  <c r="D11" i="3"/>
  <c r="F10" i="3" l="1"/>
  <c r="E11" i="3"/>
  <c r="D13" i="3"/>
  <c r="D14" i="3" s="1"/>
  <c r="D15" i="3" s="1"/>
  <c r="E9" i="3"/>
  <c r="G11" i="3" l="1"/>
  <c r="E13" i="3"/>
  <c r="E14" i="3" s="1"/>
  <c r="E15" i="3" s="1"/>
  <c r="F9" i="3"/>
  <c r="G9" i="3" s="1"/>
  <c r="F11" i="3"/>
  <c r="E12" i="3"/>
  <c r="G13" i="3" l="1"/>
  <c r="G12" i="3"/>
  <c r="F12" i="3"/>
  <c r="F13" i="3"/>
  <c r="F14" i="3" s="1"/>
  <c r="F15" i="3" s="1"/>
  <c r="G14" i="3" l="1"/>
  <c r="G15" i="3" s="1"/>
  <c r="B7" i="3" s="1"/>
</calcChain>
</file>

<file path=xl/sharedStrings.xml><?xml version="1.0" encoding="utf-8"?>
<sst xmlns="http://schemas.openxmlformats.org/spreadsheetml/2006/main" count="15" uniqueCount="15">
  <si>
    <t>Credit growth &amp; crises</t>
  </si>
  <si>
    <t>Nominal GDP Growth Rate</t>
  </si>
  <si>
    <t>Nominal credit growth rate</t>
  </si>
  <si>
    <t>Initial debt to GDP ratio</t>
  </si>
  <si>
    <t>Final credit growth rate</t>
  </si>
  <si>
    <t>Years</t>
  </si>
  <si>
    <t>GDP</t>
  </si>
  <si>
    <t>Debt</t>
  </si>
  <si>
    <t>Credit growth</t>
  </si>
  <si>
    <t>Debt to GDP ratio</t>
  </si>
  <si>
    <t>Inflation Rate</t>
  </si>
  <si>
    <t>Nominal demand</t>
  </si>
  <si>
    <t>Real Growth Rate</t>
  </si>
  <si>
    <t>Final Real Growth Rate</t>
  </si>
  <si>
    <t>Nominal Growth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</si>
</sst>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[$$-4809]#,##0"/>
    <numFmt numFmtId="166" formatCode="[$$-C09]#,##0"/>
  </numFmts>
  <fonts count="6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sz val="36"/>
      <color theme="1"/>
      <name val="Calibri"/>
      <family val="2"/>
      <scheme val="minor"/>
    </font>
    <font>
      <sz val="36"/>
      <color rgb="FF3F3F76"/>
      <name val="Calibri"/>
      <family val="2"/>
      <scheme val="minor"/>
    </font>
    <font>
      <b/>
      <sz val="36"/>
      <color theme="1"/>
      <name val="Calibri"/>
      <family val="2"/>
      <scheme val="minor"/>
    </font>
    <font>
      <sz val="7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C99"/>
      </patternFill>
    </fill>
  </fills>
  <borders count="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12">
    <xf numFmtId="0" fontId="0" fillId="0" borderId="0" xfId="0"/>
    <xf numFmtId="0" fontId="2" fillId="0" borderId="0" xfId="0" applyFont="1"/>
    <xf numFmtId="1" fontId="2" fillId="0" borderId="0" xfId="0" applyNumberFormat="1" applyFont="1"/>
    <xf numFmtId="0" fontId="4" fillId="0" borderId="0" xfId="0" applyFont="1"/>
    <xf numFmtId="9" fontId="4" fillId="0" borderId="0" xfId="0" applyNumberFormat="1" applyFont="1"/>
    <xf numFmtId="164" fontId="2" fillId="0" borderId="0" xfId="0" applyNumberFormat="1" applyFont="1"/>
    <xf numFmtId="0" fontId="5" fillId="0" borderId="0" xfId="0" applyFont="1" applyAlignment="1">
      <alignment horizontal="centerContinuous"/>
    </xf>
    <xf numFmtId="0" fontId="5" fillId="0" borderId="0" xfId="0" applyFont="1"/>
    <xf numFmtId="165" fontId="3" fillId="2" borderId="1" xfId="1" applyNumberFormat="1" applyFont="1"/>
    <xf numFmtId="165" fontId="2" fillId="0" borderId="0" xfId="0" applyNumberFormat="1" applyFont="1"/>
    <xf numFmtId="166" fontId="2" fillId="0" borderId="0" xfId="0" applyNumberFormat="1" applyFont="1"/>
    <xf numFmtId="164" fontId="3" fillId="2" borderId="1" xfId="1" applyNumberFormat="1" applyFont="1"/>
  </cellXfs>
  <cellStyles count="2">
    <cellStyle name="Input" xfId="1" builtinId="20"/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abSelected="1" zoomScale="65" zoomScaleNormal="65" workbookViewId="0">
      <selection activeCell="J9" sqref="J9"/>
    </sheetView>
  </sheetViews>
  <sheetFormatPr defaultRowHeight="15" x14ac:dyDescent="0.25"/>
  <cols>
    <col min="1" max="1" width="80.140625" bestFit="1" customWidth="1"/>
    <col min="2" max="2" width="23.28515625" bestFit="1" customWidth="1"/>
    <col min="3" max="3" width="21.28515625" bestFit="1" customWidth="1"/>
    <col min="4" max="8" width="21.7109375" bestFit="1" customWidth="1"/>
    <col min="9" max="9" width="24.7109375" bestFit="1" customWidth="1"/>
  </cols>
  <sheetData>
    <row r="1" spans="1:9" ht="92.25" x14ac:dyDescent="1.35">
      <c r="A1" s="6"/>
      <c r="B1" s="6" t="s">
        <v>0</v>
      </c>
      <c r="C1" s="6"/>
      <c r="D1" s="7"/>
      <c r="E1" s="6"/>
      <c r="F1" s="6"/>
      <c r="G1" s="6"/>
      <c r="H1" s="6"/>
    </row>
    <row r="2" spans="1:9" ht="46.5" x14ac:dyDescent="0.7">
      <c r="A2" s="1" t="s">
        <v>1</v>
      </c>
      <c r="B2" s="11">
        <v>2.8000000000000001E-2</v>
      </c>
      <c r="C2" s="1"/>
      <c r="D2" s="1"/>
      <c r="E2" s="1"/>
      <c r="F2" s="1"/>
      <c r="G2" s="1"/>
      <c r="H2" s="1"/>
    </row>
    <row r="3" spans="1:9" ht="46.5" x14ac:dyDescent="0.7">
      <c r="A3" s="1" t="s">
        <v>2</v>
      </c>
      <c r="B3" s="11">
        <v>6.9000000000000006E-2</v>
      </c>
      <c r="C3" s="1"/>
      <c r="D3" s="1"/>
      <c r="E3" s="1"/>
      <c r="F3" s="1"/>
      <c r="G3" s="1"/>
      <c r="H3" s="1"/>
    </row>
    <row r="4" spans="1:9" ht="46.5" x14ac:dyDescent="0.7">
      <c r="A4" s="1" t="s">
        <v>4</v>
      </c>
      <c r="B4" s="11">
        <v>2.8000000000000001E-2</v>
      </c>
      <c r="C4" s="1"/>
      <c r="D4" s="1"/>
      <c r="E4" s="1"/>
      <c r="F4" s="1"/>
      <c r="G4" s="1"/>
      <c r="H4" s="1"/>
    </row>
    <row r="5" spans="1:9" ht="46.5" x14ac:dyDescent="0.7">
      <c r="A5" s="1" t="s">
        <v>3</v>
      </c>
      <c r="B5" s="11">
        <f>B10/B9</f>
        <v>1.7867395762132605</v>
      </c>
      <c r="C5" s="1"/>
      <c r="D5" s="1"/>
      <c r="E5" s="1"/>
      <c r="F5" s="1"/>
      <c r="G5" s="1"/>
      <c r="H5" s="1"/>
    </row>
    <row r="6" spans="1:9" ht="46.5" x14ac:dyDescent="0.7">
      <c r="A6" s="1" t="s">
        <v>10</v>
      </c>
      <c r="B6" s="11">
        <v>0.01</v>
      </c>
      <c r="C6" s="1"/>
      <c r="D6" s="1"/>
      <c r="E6" s="1"/>
      <c r="F6" s="1"/>
      <c r="G6" s="1"/>
      <c r="H6" s="1"/>
    </row>
    <row r="7" spans="1:9" ht="46.5" x14ac:dyDescent="0.7">
      <c r="A7" s="1" t="s">
        <v>13</v>
      </c>
      <c r="B7" s="11">
        <f>G15</f>
        <v>-5.2609790971642256E-2</v>
      </c>
      <c r="C7" s="1"/>
      <c r="D7" s="1"/>
      <c r="E7" s="1"/>
      <c r="F7" s="1"/>
      <c r="G7" s="1"/>
      <c r="H7" s="1"/>
    </row>
    <row r="8" spans="1:9" ht="46.5" x14ac:dyDescent="0.7">
      <c r="A8" s="1" t="s">
        <v>5</v>
      </c>
      <c r="B8" s="2">
        <v>2012</v>
      </c>
      <c r="C8" s="2">
        <f>B8+1</f>
        <v>2013</v>
      </c>
      <c r="D8" s="2">
        <f t="shared" ref="D8:G8" si="0">C8+1</f>
        <v>2014</v>
      </c>
      <c r="E8" s="2">
        <f t="shared" si="0"/>
        <v>2015</v>
      </c>
      <c r="F8" s="2">
        <f t="shared" si="0"/>
        <v>2016</v>
      </c>
      <c r="G8" s="2">
        <f t="shared" si="0"/>
        <v>2017</v>
      </c>
      <c r="H8" s="2"/>
      <c r="I8" s="2"/>
    </row>
    <row r="9" spans="1:9" ht="46.5" x14ac:dyDescent="0.7">
      <c r="A9" s="1" t="s">
        <v>6</v>
      </c>
      <c r="B9" s="8">
        <v>1463</v>
      </c>
      <c r="C9" s="9">
        <f>B9*(1+$B2)</f>
        <v>1503.9639999999999</v>
      </c>
      <c r="D9" s="9">
        <f>C9*(1+$B2)</f>
        <v>1546.0749920000001</v>
      </c>
      <c r="E9" s="9">
        <f>D9*(1+$B2)</f>
        <v>1589.3650917760001</v>
      </c>
      <c r="F9" s="9">
        <f>E9*(1+$B2)</f>
        <v>1633.8673143457281</v>
      </c>
      <c r="G9" s="9">
        <f>F9*(1+$B2)</f>
        <v>1679.6155991474086</v>
      </c>
      <c r="H9" s="9"/>
      <c r="I9" s="9"/>
    </row>
    <row r="10" spans="1:9" ht="46.5" x14ac:dyDescent="0.7">
      <c r="A10" s="1" t="s">
        <v>7</v>
      </c>
      <c r="B10" s="9">
        <v>2614</v>
      </c>
      <c r="C10" s="9">
        <f>B10*(1+$B3)</f>
        <v>2794.366</v>
      </c>
      <c r="D10" s="9">
        <f t="shared" ref="D10:F10" si="1">C10*(1+$B3)</f>
        <v>2987.1772539999997</v>
      </c>
      <c r="E10" s="9">
        <f t="shared" si="1"/>
        <v>3193.2924845259995</v>
      </c>
      <c r="F10" s="9">
        <f t="shared" si="1"/>
        <v>3413.6296659582931</v>
      </c>
      <c r="G10" s="9">
        <f>F10*(1+$B4)</f>
        <v>3509.2112966051254</v>
      </c>
      <c r="H10" s="9"/>
      <c r="I10" s="9"/>
    </row>
    <row r="11" spans="1:9" ht="46.5" x14ac:dyDescent="0.7">
      <c r="A11" s="1" t="s">
        <v>8</v>
      </c>
      <c r="B11" s="9"/>
      <c r="C11" s="9">
        <f>C10-B10</f>
        <v>180.36599999999999</v>
      </c>
      <c r="D11" s="9">
        <f t="shared" ref="D11:G11" si="2">D10-C10</f>
        <v>192.81125399999974</v>
      </c>
      <c r="E11" s="9">
        <f t="shared" si="2"/>
        <v>206.11523052599978</v>
      </c>
      <c r="F11" s="9">
        <f t="shared" si="2"/>
        <v>220.33718143229362</v>
      </c>
      <c r="G11" s="9">
        <f t="shared" si="2"/>
        <v>95.581630646832309</v>
      </c>
      <c r="H11" s="9"/>
      <c r="I11" s="9"/>
    </row>
    <row r="12" spans="1:9" ht="46.5" x14ac:dyDescent="0.7">
      <c r="A12" s="3" t="s">
        <v>9</v>
      </c>
      <c r="B12" s="4">
        <f t="shared" ref="B12" si="3">B10/B9</f>
        <v>1.7867395762132605</v>
      </c>
      <c r="C12" s="4">
        <f>C10/C9</f>
        <v>1.8580005904396648</v>
      </c>
      <c r="D12" s="4">
        <f t="shared" ref="D12:G12" si="4">D10/D9</f>
        <v>1.9321037268287951</v>
      </c>
      <c r="E12" s="4">
        <f t="shared" si="4"/>
        <v>2.0091623385019277</v>
      </c>
      <c r="F12" s="4">
        <f t="shared" si="4"/>
        <v>2.0892942994733081</v>
      </c>
      <c r="G12" s="4">
        <f t="shared" si="4"/>
        <v>2.0892942994733081</v>
      </c>
      <c r="H12" s="4"/>
      <c r="I12" s="4"/>
    </row>
    <row r="13" spans="1:9" ht="46.5" x14ac:dyDescent="0.7">
      <c r="A13" s="1" t="s">
        <v>11</v>
      </c>
      <c r="B13" s="2"/>
      <c r="C13" s="10">
        <f>C9+C11</f>
        <v>1684.33</v>
      </c>
      <c r="D13" s="10">
        <f t="shared" ref="D13:G13" si="5">D9+D11</f>
        <v>1738.8862459999998</v>
      </c>
      <c r="E13" s="10">
        <f t="shared" si="5"/>
        <v>1795.4803223019999</v>
      </c>
      <c r="F13" s="10">
        <f t="shared" si="5"/>
        <v>1854.2044957780217</v>
      </c>
      <c r="G13" s="10">
        <f t="shared" si="5"/>
        <v>1775.1972297942409</v>
      </c>
      <c r="H13" s="10"/>
      <c r="I13" s="10"/>
    </row>
    <row r="14" spans="1:9" ht="46.5" x14ac:dyDescent="0.7">
      <c r="A14" s="1" t="s">
        <v>14</v>
      </c>
      <c r="B14" s="1"/>
      <c r="C14" s="1"/>
      <c r="D14" s="5">
        <f>(D13-C13)/C13</f>
        <v>3.2390473363295716E-2</v>
      </c>
      <c r="E14" s="5">
        <f t="shared" ref="E14:G14" si="6">(E13-D13)/D13</f>
        <v>3.2546163633293858E-2</v>
      </c>
      <c r="F14" s="5">
        <f t="shared" si="6"/>
        <v>3.2706665033639087E-2</v>
      </c>
      <c r="G14" s="5">
        <f t="shared" si="6"/>
        <v>-4.2609790971642254E-2</v>
      </c>
      <c r="H14" s="5"/>
      <c r="I14" s="5"/>
    </row>
    <row r="15" spans="1:9" ht="36" customHeight="1" x14ac:dyDescent="0.7">
      <c r="A15" s="1" t="s">
        <v>12</v>
      </c>
      <c r="D15" s="5">
        <f>D14-$B$6</f>
        <v>2.2390473363295714E-2</v>
      </c>
      <c r="E15" s="5">
        <f t="shared" ref="E15:G15" si="7">E14-$B$6</f>
        <v>2.2546163633293856E-2</v>
      </c>
      <c r="F15" s="5">
        <f t="shared" si="7"/>
        <v>2.2706665033639085E-2</v>
      </c>
      <c r="G15" s="5">
        <f t="shared" si="7"/>
        <v>-5.2609790971642256E-2</v>
      </c>
      <c r="H15" s="5"/>
      <c r="I15" s="5"/>
    </row>
  </sheetData>
  <conditionalFormatting sqref="D14:I14">
    <cfRule type="cellIs" dxfId="6" priority="6" operator="lessThan">
      <formula>-0.003</formula>
    </cfRule>
    <cfRule type="cellIs" dxfId="5" priority="7" operator="greaterThan">
      <formula>0</formula>
    </cfRule>
  </conditionalFormatting>
  <conditionalFormatting sqref="H14">
    <cfRule type="cellIs" dxfId="4" priority="5" operator="lessThan">
      <formula>0</formula>
    </cfRule>
  </conditionalFormatting>
  <conditionalFormatting sqref="I14">
    <cfRule type="cellIs" dxfId="3" priority="4" operator="lessThan">
      <formula>0</formula>
    </cfRule>
  </conditionalFormatting>
  <conditionalFormatting sqref="I15">
    <cfRule type="cellIs" dxfId="2" priority="3" operator="lessThan">
      <formula>0</formula>
    </cfRule>
  </conditionalFormatting>
  <conditionalFormatting sqref="B7">
    <cfRule type="cellIs" dxfId="1" priority="2" operator="lessThan">
      <formula>0</formula>
    </cfRule>
  </conditionalFormatting>
  <conditionalFormatting sqref="G15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Debt Ratio Stabilises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Keen</dc:creator>
  <cp:lastModifiedBy>Steve Keen</cp:lastModifiedBy>
  <dcterms:created xsi:type="dcterms:W3CDTF">2016-03-01T07:45:54Z</dcterms:created>
  <dcterms:modified xsi:type="dcterms:W3CDTF">2016-03-21T20:11:34Z</dcterms:modified>
</cp:coreProperties>
</file>